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AA63EBAA-E2DA-4001-B3F0-A5F3BFE2E7A3}" xr6:coauthVersionLast="47" xr6:coauthVersionMax="47" xr10:uidLastSave="{00000000-0000-0000-0000-000000000000}"/>
  <bookViews>
    <workbookView xWindow="-120" yWindow="-120" windowWidth="51840" windowHeight="21240" activeTab="1" xr2:uid="{00000000-000D-0000-FFFF-FFFF00000000}"/>
  </bookViews>
  <sheets>
    <sheet name="Certification" sheetId="3" r:id="rId1"/>
    <sheet name="Sections I and II" sheetId="1" r:id="rId2"/>
    <sheet name="Section III"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2" l="1"/>
  <c r="C11" i="1" s="1"/>
  <c r="C12" i="1" s="1"/>
  <c r="C15" i="1"/>
  <c r="C17" i="1" s="1"/>
  <c r="E18" i="2"/>
  <c r="I12" i="1" s="1"/>
  <c r="I17" i="1"/>
  <c r="C19" i="1" l="1"/>
  <c r="I10" i="1" s="1"/>
  <c r="I15" i="1" s="1"/>
  <c r="I20" i="1" s="1"/>
  <c r="H4" i="1" s="1"/>
</calcChain>
</file>

<file path=xl/sharedStrings.xml><?xml version="1.0" encoding="utf-8"?>
<sst xmlns="http://schemas.openxmlformats.org/spreadsheetml/2006/main" count="83" uniqueCount="65">
  <si>
    <t>Section I - Rates</t>
  </si>
  <si>
    <t>Rate Type</t>
  </si>
  <si>
    <t>Effective Period</t>
  </si>
  <si>
    <t>Rate*</t>
  </si>
  <si>
    <t>Applicable to:</t>
  </si>
  <si>
    <t>Fringe Benefits</t>
  </si>
  <si>
    <t>Fixed with carry forward</t>
  </si>
  <si>
    <t>All projects</t>
  </si>
  <si>
    <t>*Base: Total direct project salaries and wages</t>
  </si>
  <si>
    <t>Carry Forward</t>
  </si>
  <si>
    <t>Fringe Benefit Costs</t>
  </si>
  <si>
    <t>Total Fringe Benefit Costs</t>
  </si>
  <si>
    <t>Recovered Costs:</t>
  </si>
  <si>
    <t>Direct Salaries</t>
  </si>
  <si>
    <t>times Fringe Rate</t>
  </si>
  <si>
    <t>Total Recovered Costs</t>
  </si>
  <si>
    <t>Fringe Benefits Carry Forward</t>
  </si>
  <si>
    <t>A.</t>
  </si>
  <si>
    <t xml:space="preserve">B. </t>
  </si>
  <si>
    <t>C.</t>
  </si>
  <si>
    <t>Holidays</t>
  </si>
  <si>
    <t>Vacation</t>
  </si>
  <si>
    <t>Sick Leave</t>
  </si>
  <si>
    <t>Social Security</t>
  </si>
  <si>
    <t>Medicare</t>
  </si>
  <si>
    <t>Unemployment</t>
  </si>
  <si>
    <t>Worker's Comp</t>
  </si>
  <si>
    <t>Retirement</t>
  </si>
  <si>
    <t>Health Benefits</t>
  </si>
  <si>
    <t>Life Insurance Benefits</t>
  </si>
  <si>
    <t>Other</t>
  </si>
  <si>
    <t>Total Costs</t>
  </si>
  <si>
    <t>(Fringe Benefit Costs/Direct Salaries)</t>
  </si>
  <si>
    <t>The fixed rate is based on an estimate of the costs for the period covered by the rate. When the actual costs for this period are determined, any differences between the application of the fixed rate and actual costs will result in an over- or under-recovery of costs. The over- or under-recovery will be carried forward, as an adjustment to the calculation of the fringe benefit rate, to the second calendar year subsequent to the calendar year covered by this plan.</t>
  </si>
  <si>
    <t>Section II - Carry Forward Calculation</t>
  </si>
  <si>
    <t>Section III</t>
  </si>
  <si>
    <t>Certification of Indirect Costs</t>
  </si>
  <si>
    <t>This is to certify that I have reviewed the fringe benefit rate plan submitted herewith and to the best of my knowledge and belief:</t>
  </si>
  <si>
    <t>2.</t>
  </si>
  <si>
    <t>I declare that the foregoing is true and correct.</t>
  </si>
  <si>
    <t>Government Unit:</t>
  </si>
  <si>
    <t>Signature:</t>
  </si>
  <si>
    <t>Name &amp; Title of Official:</t>
  </si>
  <si>
    <t>Date of Execution:</t>
  </si>
  <si>
    <t>Prepared by:</t>
  </si>
  <si>
    <t xml:space="preserve">This is an example only. </t>
  </si>
  <si>
    <t xml:space="preserve">All dollar amounts need to be replaced with your actual costs and your budget costs. </t>
  </si>
  <si>
    <t xml:space="preserve">This is an example only. You will need to put your dollar amounts on the Tab (Section III) they will carry over to this tab. </t>
  </si>
  <si>
    <t xml:space="preserve">Fringe Benefit Cost Allocation Plan for ??  County </t>
  </si>
  <si>
    <t xml:space="preserve">Fringe Benefit Cost Allocation Plan for ???  County </t>
  </si>
  <si>
    <t>All costs included in this proposal to establish billing or final indirect costs rates for are allowable in accordance with the requirements of the Federal award(s) to which they apply and the provisions of 2 CFR 200.  Unallowable costs have been adjusted for in allocating costs as indicated in the indirect cost proposal.</t>
  </si>
  <si>
    <t>All costs included in this proposal are properly allocable to Federal awards on the basis of a beneficial or causal relationship between the expenses incurred and the agreements to which they are allocated in accordance with applicable requirements.  Further, the same costs that have been treated as indirect costs have not been claimed as direct costs.  Similar types of costs have been accounted for consistently and the Federal Government will be notified of any accounting changes that would affect the predetermined rate.</t>
  </si>
  <si>
    <t>To CY 2021</t>
  </si>
  <si>
    <t>Jan 1 - Dec 31, 2023</t>
  </si>
  <si>
    <t>Estimated 2023 Fringe Benefit Costs</t>
  </si>
  <si>
    <t>Total Estimated 2023 Fringe Benefit Costs</t>
  </si>
  <si>
    <t>Estimated 2023 Direct Salaries</t>
  </si>
  <si>
    <t>(from CY 2023 Budget)</t>
  </si>
  <si>
    <t>Carry Forward from CY 2021</t>
  </si>
  <si>
    <t>CY 2021 Actual Costs</t>
  </si>
  <si>
    <t>CY 2023 Budget</t>
  </si>
  <si>
    <t>Calendar Year 2021</t>
  </si>
  <si>
    <t>You will need to put your 2021 % on line 16 of this Tab.</t>
  </si>
  <si>
    <t>2023 Fringe Benefit Rate:</t>
  </si>
  <si>
    <t>2023 Fringe Benefit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</si>
</sst>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2"/>
      <name val="MS Sans Serif"/>
    </font>
    <font>
      <sz val="12"/>
      <name val="MS Sans Serif"/>
    </font>
    <font>
      <b/>
      <sz val="12"/>
      <name val="MS Sans Serif"/>
      <family val="2"/>
    </font>
    <font>
      <sz val="8"/>
      <name val="MS Sans Serif"/>
    </font>
    <font>
      <sz val="12"/>
      <name val="Arial"/>
      <family val="2"/>
    </font>
    <font>
      <b/>
      <sz val="12"/>
      <name val="Arial"/>
      <family val="2"/>
    </font>
    <font>
      <u val="singleAccounting"/>
      <sz val="12"/>
      <name val="Arial"/>
      <family val="2"/>
    </font>
    <font>
      <u val="doubleAccounting"/>
      <sz val="12"/>
      <name val="Arial"/>
      <family val="2"/>
    </font>
    <font>
      <sz val="12"/>
      <color rgb="FFFF0000"/>
      <name val="MS Sans Serif"/>
    </font>
    <font>
      <sz val="12"/>
      <color rgb="FF0000FF"/>
      <name val="MS Sans Serif"/>
    </font>
    <font>
      <b/>
      <sz val="14"/>
      <color rgb="FFFF000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43" fontId="0" fillId="0" borderId="0" xfId="0" applyNumberFormat="1"/>
    <xf numFmtId="0" fontId="0" fillId="0" borderId="0" xfId="0" applyAlignment="1">
      <alignment horizontal="center"/>
    </xf>
    <xf numFmtId="0" fontId="0" fillId="0" borderId="0" xfId="0" applyBorder="1"/>
    <xf numFmtId="0" fontId="0" fillId="0" borderId="0" xfId="0" applyNumberFormat="1" applyAlignment="1"/>
    <xf numFmtId="0" fontId="4" fillId="0" borderId="0" xfId="0" applyFont="1"/>
    <xf numFmtId="0" fontId="4" fillId="0" borderId="0" xfId="0" quotePrefix="1" applyFont="1" applyAlignment="1">
      <alignment horizontal="left" vertical="top"/>
    </xf>
    <xf numFmtId="0" fontId="4" fillId="0" borderId="0" xfId="0" quotePrefix="1" applyFont="1" applyAlignment="1">
      <alignment vertical="top"/>
    </xf>
    <xf numFmtId="0" fontId="4" fillId="0" borderId="1" xfId="0" applyFont="1" applyBorder="1"/>
    <xf numFmtId="0" fontId="4" fillId="0" borderId="0" xfId="0" applyFont="1" applyBorder="1"/>
    <xf numFmtId="43" fontId="5" fillId="0" borderId="0" xfId="0" applyNumberFormat="1" applyFont="1"/>
    <xf numFmtId="43" fontId="4" fillId="0" borderId="0" xfId="0" applyNumberFormat="1" applyFont="1"/>
    <xf numFmtId="43" fontId="5" fillId="0" borderId="0" xfId="0" applyNumberFormat="1" applyFont="1" applyAlignment="1">
      <alignment horizontal="center"/>
    </xf>
    <xf numFmtId="43" fontId="5" fillId="0" borderId="0" xfId="0" applyNumberFormat="1" applyFont="1" applyAlignment="1">
      <alignment horizontal="left"/>
    </xf>
    <xf numFmtId="10" fontId="4" fillId="2" borderId="0" xfId="0" applyNumberFormat="1" applyFont="1" applyFill="1"/>
    <xf numFmtId="43" fontId="4" fillId="0" borderId="0" xfId="0" quotePrefix="1" applyNumberFormat="1" applyFont="1"/>
    <xf numFmtId="43" fontId="4" fillId="2" borderId="0" xfId="0" applyNumberFormat="1" applyFont="1" applyFill="1"/>
    <xf numFmtId="43" fontId="6" fillId="2" borderId="0" xfId="0" applyNumberFormat="1" applyFont="1" applyFill="1"/>
    <xf numFmtId="43" fontId="7" fillId="2" borderId="0" xfId="0" applyNumberFormat="1" applyFont="1" applyFill="1"/>
    <xf numFmtId="10" fontId="6" fillId="0" borderId="0" xfId="1" applyNumberFormat="1" applyFont="1"/>
    <xf numFmtId="10" fontId="4" fillId="2" borderId="0" xfId="1" applyNumberFormat="1" applyFont="1" applyFill="1"/>
    <xf numFmtId="43" fontId="7" fillId="0" borderId="0" xfId="0" applyNumberFormat="1" applyFont="1"/>
    <xf numFmtId="43" fontId="6" fillId="0" borderId="0" xfId="0" applyNumberFormat="1" applyFont="1"/>
    <xf numFmtId="0" fontId="8" fillId="0" borderId="0" xfId="0" applyFont="1" applyAlignment="1">
      <alignment vertical="top" wrapText="1"/>
    </xf>
    <xf numFmtId="0" fontId="9" fillId="0" borderId="0" xfId="0" applyFont="1" applyAlignment="1">
      <alignment wrapText="1"/>
    </xf>
    <xf numFmtId="0" fontId="4" fillId="0" borderId="0" xfId="0" applyFont="1" applyAlignment="1"/>
    <xf numFmtId="43" fontId="2" fillId="0" borderId="0" xfId="0" applyNumberFormat="1" applyFont="1" applyAlignment="1">
      <alignment horizontal="center"/>
    </xf>
    <xf numFmtId="0" fontId="0" fillId="0" borderId="0" xfId="0" applyAlignment="1">
      <alignment horizontal="center"/>
    </xf>
    <xf numFmtId="0" fontId="4" fillId="0" borderId="0" xfId="0" applyFont="1" applyAlignment="1">
      <alignment wrapText="1"/>
    </xf>
    <xf numFmtId="0" fontId="4" fillId="0" borderId="0" xfId="0" applyFont="1" applyAlignment="1">
      <alignment horizontal="justify"/>
    </xf>
    <xf numFmtId="43" fontId="5" fillId="0" borderId="0" xfId="0" applyNumberFormat="1" applyFont="1" applyAlignment="1">
      <alignment horizontal="center"/>
    </xf>
    <xf numFmtId="0" fontId="4" fillId="0" borderId="0" xfId="0" applyFont="1" applyAlignment="1">
      <alignment horizontal="center"/>
    </xf>
    <xf numFmtId="0" fontId="10" fillId="3" borderId="0" xfId="0" applyNumberFormat="1" applyFont="1" applyFill="1" applyAlignment="1">
      <alignment horizontal="center" wrapText="1"/>
    </xf>
    <xf numFmtId="0" fontId="10" fillId="3" borderId="0" xfId="0" applyNumberFormat="1" applyFont="1" applyFill="1" applyAlignment="1">
      <alignment horizontal="center"/>
    </xf>
    <xf numFmtId="0" fontId="10" fillId="3" borderId="0" xfId="0" applyFont="1" applyFill="1" applyAlignment="1">
      <alignment horizontal="center" wrapText="1"/>
    </xf>
    <xf numFmtId="0" fontId="10" fillId="3"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topLeftCell="A4" workbookViewId="0">
      <selection activeCell="E10" sqref="E10"/>
    </sheetView>
  </sheetViews>
  <sheetFormatPr defaultRowHeight="15.75" x14ac:dyDescent="0.25"/>
  <cols>
    <col min="1" max="1" width="4.33203125" customWidth="1"/>
    <col min="2" max="2" width="17.77734375" customWidth="1"/>
    <col min="3" max="3" width="30.77734375" customWidth="1"/>
    <col min="4" max="4" width="20.77734375" customWidth="1"/>
    <col min="5" max="5" width="65.21875" customWidth="1"/>
  </cols>
  <sheetData>
    <row r="1" spans="1:6" x14ac:dyDescent="0.25">
      <c r="A1" s="26" t="s">
        <v>36</v>
      </c>
      <c r="B1" s="27"/>
      <c r="C1" s="27"/>
      <c r="D1" s="27"/>
      <c r="E1" s="2"/>
      <c r="F1" s="2"/>
    </row>
    <row r="3" spans="1:6" ht="35.1" customHeight="1" x14ac:dyDescent="0.25">
      <c r="A3" s="28" t="s">
        <v>37</v>
      </c>
      <c r="B3" s="28"/>
      <c r="C3" s="28"/>
      <c r="D3" s="28"/>
    </row>
    <row r="4" spans="1:6" x14ac:dyDescent="0.25">
      <c r="A4" s="5"/>
      <c r="B4" s="5"/>
      <c r="C4" s="5"/>
      <c r="D4" s="5"/>
    </row>
    <row r="5" spans="1:6" ht="80.099999999999994" customHeight="1" x14ac:dyDescent="0.25">
      <c r="A5" s="6">
        <v>1</v>
      </c>
      <c r="B5" s="28" t="s">
        <v>50</v>
      </c>
      <c r="C5" s="28"/>
      <c r="D5" s="28"/>
      <c r="E5" s="23"/>
    </row>
    <row r="6" spans="1:6" x14ac:dyDescent="0.25">
      <c r="A6" s="5"/>
      <c r="B6" s="5"/>
      <c r="C6" s="5"/>
      <c r="D6" s="5"/>
    </row>
    <row r="7" spans="1:6" ht="110.25" customHeight="1" x14ac:dyDescent="0.25">
      <c r="A7" s="7" t="s">
        <v>38</v>
      </c>
      <c r="B7" s="28" t="s">
        <v>51</v>
      </c>
      <c r="C7" s="28"/>
      <c r="D7" s="28"/>
      <c r="E7" s="24"/>
    </row>
    <row r="8" spans="1:6" x14ac:dyDescent="0.25">
      <c r="A8" s="5"/>
      <c r="B8" s="5"/>
      <c r="C8" s="5"/>
      <c r="D8" s="5"/>
    </row>
    <row r="9" spans="1:6" x14ac:dyDescent="0.25">
      <c r="A9" s="5" t="s">
        <v>39</v>
      </c>
      <c r="B9" s="5"/>
      <c r="C9" s="5"/>
      <c r="D9" s="5"/>
    </row>
    <row r="10" spans="1:6" x14ac:dyDescent="0.25">
      <c r="A10" s="5"/>
      <c r="B10" s="5"/>
      <c r="C10" s="5"/>
      <c r="D10" s="5"/>
    </row>
    <row r="11" spans="1:6" ht="35.1" customHeight="1" x14ac:dyDescent="0.25">
      <c r="A11" s="25" t="s">
        <v>40</v>
      </c>
      <c r="B11" s="25"/>
      <c r="C11" s="8"/>
      <c r="D11" s="9"/>
    </row>
    <row r="12" spans="1:6" ht="35.1" customHeight="1" x14ac:dyDescent="0.25">
      <c r="A12" s="25" t="s">
        <v>41</v>
      </c>
      <c r="B12" s="25"/>
      <c r="C12" s="8"/>
      <c r="D12" s="9"/>
    </row>
    <row r="13" spans="1:6" ht="35.1" customHeight="1" x14ac:dyDescent="0.25">
      <c r="A13" s="25" t="s">
        <v>42</v>
      </c>
      <c r="B13" s="25"/>
      <c r="C13" s="8"/>
      <c r="D13" s="9"/>
    </row>
    <row r="14" spans="1:6" ht="35.1" customHeight="1" x14ac:dyDescent="0.25">
      <c r="A14" s="25" t="s">
        <v>43</v>
      </c>
      <c r="B14" s="25"/>
      <c r="C14" s="8"/>
      <c r="D14" s="9"/>
    </row>
    <row r="15" spans="1:6" x14ac:dyDescent="0.25">
      <c r="A15" s="5"/>
      <c r="B15" s="5"/>
      <c r="C15" s="5"/>
      <c r="D15" s="9"/>
    </row>
    <row r="16" spans="1:6" x14ac:dyDescent="0.25">
      <c r="A16" s="5" t="s">
        <v>44</v>
      </c>
      <c r="B16" s="5"/>
      <c r="C16" s="5"/>
      <c r="D16" s="9"/>
    </row>
    <row r="17" spans="1:4" ht="35.1" customHeight="1" x14ac:dyDescent="0.25">
      <c r="A17" s="25" t="s">
        <v>41</v>
      </c>
      <c r="B17" s="25"/>
      <c r="C17" s="8"/>
      <c r="D17" s="9"/>
    </row>
    <row r="18" spans="1:4" ht="35.1" customHeight="1" x14ac:dyDescent="0.25">
      <c r="A18" s="25" t="s">
        <v>42</v>
      </c>
      <c r="B18" s="25"/>
      <c r="C18" s="8"/>
      <c r="D18" s="9"/>
    </row>
    <row r="19" spans="1:4" ht="35.1" customHeight="1" x14ac:dyDescent="0.25">
      <c r="A19" s="25" t="s">
        <v>43</v>
      </c>
      <c r="B19" s="25"/>
      <c r="C19" s="8"/>
      <c r="D19" s="9"/>
    </row>
    <row r="20" spans="1:4" x14ac:dyDescent="0.25">
      <c r="D20" s="3"/>
    </row>
  </sheetData>
  <mergeCells count="11">
    <mergeCell ref="A19:B19"/>
    <mergeCell ref="A13:B13"/>
    <mergeCell ref="A14:B14"/>
    <mergeCell ref="A18:B18"/>
    <mergeCell ref="A1:D1"/>
    <mergeCell ref="A3:D3"/>
    <mergeCell ref="B5:D5"/>
    <mergeCell ref="B7:D7"/>
    <mergeCell ref="A17:B17"/>
    <mergeCell ref="A11:B11"/>
    <mergeCell ref="A12:B12"/>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
  <sheetViews>
    <sheetView tabSelected="1" workbookViewId="0">
      <selection activeCell="E12" sqref="E12"/>
    </sheetView>
  </sheetViews>
  <sheetFormatPr defaultColWidth="8.88671875" defaultRowHeight="15.75" x14ac:dyDescent="0.25"/>
  <cols>
    <col min="1" max="1" width="2.77734375" style="1" customWidth="1"/>
    <col min="2" max="2" width="22.77734375" style="1" customWidth="1"/>
    <col min="3" max="3" width="11.77734375" style="1" customWidth="1"/>
    <col min="4" max="5" width="3.77734375" style="1" customWidth="1"/>
    <col min="6" max="6" width="8.77734375" style="1" customWidth="1"/>
    <col min="7" max="7" width="19.77734375" style="1" customWidth="1"/>
    <col min="8" max="8" width="8.77734375" style="1" customWidth="1"/>
    <col min="9" max="9" width="14.77734375" style="1" customWidth="1"/>
    <col min="10" max="16384" width="8.88671875" style="1"/>
  </cols>
  <sheetData>
    <row r="1" spans="1:9" x14ac:dyDescent="0.25">
      <c r="A1" s="30" t="s">
        <v>49</v>
      </c>
      <c r="B1" s="31"/>
      <c r="C1" s="31"/>
      <c r="D1" s="31"/>
      <c r="E1" s="31"/>
      <c r="F1" s="31"/>
      <c r="G1" s="31"/>
      <c r="H1" s="31"/>
      <c r="I1" s="31"/>
    </row>
    <row r="2" spans="1:9" x14ac:dyDescent="0.25">
      <c r="A2" s="10" t="s">
        <v>0</v>
      </c>
      <c r="B2" s="11"/>
      <c r="C2" s="11"/>
      <c r="D2" s="11"/>
      <c r="E2" s="11"/>
      <c r="F2" s="11"/>
      <c r="G2" s="11"/>
      <c r="H2" s="11"/>
      <c r="I2" s="11"/>
    </row>
    <row r="3" spans="1:9" x14ac:dyDescent="0.25">
      <c r="A3" s="11"/>
      <c r="B3" s="11"/>
      <c r="C3" s="12" t="s">
        <v>1</v>
      </c>
      <c r="D3" s="12"/>
      <c r="E3" s="12"/>
      <c r="F3" s="12"/>
      <c r="G3" s="12" t="s">
        <v>2</v>
      </c>
      <c r="H3" s="12" t="s">
        <v>3</v>
      </c>
      <c r="I3" s="13" t="s">
        <v>4</v>
      </c>
    </row>
    <row r="4" spans="1:9" x14ac:dyDescent="0.25">
      <c r="A4" s="11" t="s">
        <v>5</v>
      </c>
      <c r="B4" s="11"/>
      <c r="C4" s="11" t="s">
        <v>6</v>
      </c>
      <c r="D4" s="11"/>
      <c r="E4" s="11"/>
      <c r="F4" s="11"/>
      <c r="G4" s="11" t="s">
        <v>53</v>
      </c>
      <c r="H4" s="14">
        <f>+I20</f>
        <v>0.67</v>
      </c>
      <c r="I4" s="11" t="s">
        <v>7</v>
      </c>
    </row>
    <row r="5" spans="1:9" x14ac:dyDescent="0.25">
      <c r="A5" s="11"/>
      <c r="B5" s="11"/>
      <c r="C5" s="11"/>
      <c r="D5" s="11"/>
      <c r="E5" s="11"/>
      <c r="F5" s="11"/>
      <c r="G5" s="11"/>
      <c r="H5" s="11"/>
      <c r="I5" s="11"/>
    </row>
    <row r="6" spans="1:9" x14ac:dyDescent="0.25">
      <c r="A6" s="11" t="s">
        <v>8</v>
      </c>
      <c r="B6" s="11"/>
      <c r="C6" s="11"/>
      <c r="D6" s="11"/>
      <c r="E6" s="11"/>
      <c r="F6" s="11"/>
      <c r="G6" s="11"/>
      <c r="H6" s="11"/>
      <c r="I6" s="11"/>
    </row>
    <row r="7" spans="1:9" x14ac:dyDescent="0.25">
      <c r="A7" s="11"/>
      <c r="B7" s="11"/>
      <c r="C7" s="11"/>
      <c r="D7" s="11"/>
      <c r="E7" s="11"/>
      <c r="F7" s="11"/>
      <c r="G7" s="11"/>
      <c r="H7" s="11"/>
      <c r="I7" s="11"/>
    </row>
    <row r="8" spans="1:9" x14ac:dyDescent="0.25">
      <c r="A8" s="10" t="s">
        <v>34</v>
      </c>
      <c r="B8" s="15"/>
      <c r="C8" s="15"/>
      <c r="D8" s="11"/>
      <c r="E8" s="15"/>
      <c r="F8" s="15"/>
      <c r="G8" s="15"/>
      <c r="H8" s="15"/>
      <c r="I8" s="15"/>
    </row>
    <row r="9" spans="1:9" x14ac:dyDescent="0.25">
      <c r="A9" s="13" t="s">
        <v>61</v>
      </c>
      <c r="B9" s="11"/>
      <c r="C9" s="12"/>
      <c r="D9" s="11"/>
      <c r="E9" s="10" t="s">
        <v>64</v>
      </c>
      <c r="F9" s="11"/>
      <c r="G9" s="11"/>
      <c r="H9" s="11"/>
      <c r="I9" s="11"/>
    </row>
    <row r="10" spans="1:9" x14ac:dyDescent="0.25">
      <c r="A10" s="11" t="s">
        <v>9</v>
      </c>
      <c r="B10" s="11"/>
      <c r="C10" s="11">
        <v>0</v>
      </c>
      <c r="D10" s="11"/>
      <c r="E10" s="11" t="s">
        <v>58</v>
      </c>
      <c r="F10" s="11"/>
      <c r="G10" s="11"/>
      <c r="H10" s="11"/>
      <c r="I10" s="16">
        <f>+C19</f>
        <v>17260.49000000002</v>
      </c>
    </row>
    <row r="11" spans="1:9" ht="17.25" x14ac:dyDescent="0.35">
      <c r="A11" s="11" t="s">
        <v>10</v>
      </c>
      <c r="B11" s="11"/>
      <c r="C11" s="17">
        <f>+'Section III'!B18</f>
        <v>230447.49000000002</v>
      </c>
      <c r="D11" s="11"/>
      <c r="E11" s="11"/>
      <c r="F11" s="11"/>
      <c r="G11" s="11"/>
      <c r="H11" s="11"/>
      <c r="I11" s="11"/>
    </row>
    <row r="12" spans="1:9" ht="17.25" x14ac:dyDescent="0.35">
      <c r="A12" s="11" t="s">
        <v>11</v>
      </c>
      <c r="B12" s="11"/>
      <c r="C12" s="16">
        <f>SUM(C10:C11)</f>
        <v>230447.49000000002</v>
      </c>
      <c r="D12" s="11"/>
      <c r="E12" s="11" t="s">
        <v>17</v>
      </c>
      <c r="F12" s="11" t="s">
        <v>54</v>
      </c>
      <c r="G12" s="11"/>
      <c r="H12" s="11"/>
      <c r="I12" s="17">
        <f>+'Section III'!E18</f>
        <v>260422</v>
      </c>
    </row>
    <row r="13" spans="1:9" x14ac:dyDescent="0.25">
      <c r="A13" s="11"/>
      <c r="B13" s="11"/>
      <c r="C13" s="11"/>
      <c r="D13" s="11"/>
      <c r="E13" s="11"/>
      <c r="F13" s="11" t="s">
        <v>57</v>
      </c>
      <c r="G13" s="11"/>
      <c r="H13" s="11"/>
      <c r="I13" s="11"/>
    </row>
    <row r="14" spans="1:9" x14ac:dyDescent="0.25">
      <c r="A14" s="11" t="s">
        <v>12</v>
      </c>
      <c r="B14" s="11"/>
      <c r="C14" s="11"/>
      <c r="D14" s="11"/>
      <c r="E14" s="11"/>
      <c r="F14" s="11"/>
      <c r="G14" s="11"/>
      <c r="H14" s="11"/>
      <c r="I14" s="11"/>
    </row>
    <row r="15" spans="1:9" ht="17.25" x14ac:dyDescent="0.35">
      <c r="A15" s="11"/>
      <c r="B15" s="11" t="s">
        <v>13</v>
      </c>
      <c r="C15" s="16">
        <f>+'Section III'!B5</f>
        <v>409974.84</v>
      </c>
      <c r="D15" s="11"/>
      <c r="E15" s="11" t="s">
        <v>18</v>
      </c>
      <c r="F15" s="11" t="s">
        <v>55</v>
      </c>
      <c r="G15" s="11"/>
      <c r="H15" s="11"/>
      <c r="I15" s="18">
        <f>SUM(I10:I12)</f>
        <v>277682.49</v>
      </c>
    </row>
    <row r="16" spans="1:9" ht="17.25" x14ac:dyDescent="0.35">
      <c r="A16" s="11"/>
      <c r="B16" s="11" t="s">
        <v>14</v>
      </c>
      <c r="C16" s="19">
        <v>0.52</v>
      </c>
      <c r="D16" s="11"/>
      <c r="E16" s="11"/>
      <c r="F16" s="11"/>
      <c r="G16" s="11"/>
      <c r="H16" s="11"/>
      <c r="I16" s="11"/>
    </row>
    <row r="17" spans="1:11" ht="17.25" x14ac:dyDescent="0.35">
      <c r="A17" s="11"/>
      <c r="B17" s="11" t="s">
        <v>15</v>
      </c>
      <c r="C17" s="16">
        <f>ROUND(C15*C16,0)</f>
        <v>213187</v>
      </c>
      <c r="D17" s="11"/>
      <c r="E17" s="11" t="s">
        <v>19</v>
      </c>
      <c r="F17" s="11" t="s">
        <v>56</v>
      </c>
      <c r="G17" s="11"/>
      <c r="H17" s="11"/>
      <c r="I17" s="18">
        <f>+'Section III'!E5</f>
        <v>414450</v>
      </c>
    </row>
    <row r="18" spans="1:11" x14ac:dyDescent="0.25">
      <c r="A18" s="11"/>
      <c r="B18" s="11"/>
      <c r="C18" s="11"/>
      <c r="D18" s="11"/>
      <c r="E18" s="11"/>
      <c r="F18" s="11" t="s">
        <v>57</v>
      </c>
      <c r="G18" s="11"/>
      <c r="H18" s="11"/>
      <c r="I18" s="11"/>
    </row>
    <row r="19" spans="1:11" x14ac:dyDescent="0.25">
      <c r="A19" s="11" t="s">
        <v>16</v>
      </c>
      <c r="B19" s="11"/>
      <c r="C19" s="16">
        <f>+C12-C17</f>
        <v>17260.49000000002</v>
      </c>
      <c r="D19" s="11"/>
      <c r="E19" s="11"/>
      <c r="F19" s="11"/>
      <c r="G19" s="11"/>
      <c r="H19" s="11"/>
      <c r="I19" s="11"/>
    </row>
    <row r="20" spans="1:11" x14ac:dyDescent="0.25">
      <c r="A20" s="11"/>
      <c r="B20" s="11"/>
      <c r="C20" s="11" t="s">
        <v>52</v>
      </c>
      <c r="D20" s="11"/>
      <c r="E20" s="10" t="s">
        <v>63</v>
      </c>
      <c r="F20" s="11"/>
      <c r="G20" s="11"/>
      <c r="H20" s="11"/>
      <c r="I20" s="20">
        <f>ROUND(I15/I17,4)</f>
        <v>0.67</v>
      </c>
    </row>
    <row r="21" spans="1:11" x14ac:dyDescent="0.25">
      <c r="A21" s="11"/>
      <c r="B21" s="11"/>
      <c r="C21" s="11"/>
      <c r="D21" s="10"/>
      <c r="E21" s="10"/>
      <c r="F21" s="11" t="s">
        <v>32</v>
      </c>
      <c r="G21" s="11"/>
      <c r="H21" s="11"/>
      <c r="I21" s="11"/>
    </row>
    <row r="22" spans="1:11" x14ac:dyDescent="0.25">
      <c r="A22" s="11"/>
      <c r="B22" s="11"/>
      <c r="C22" s="11"/>
      <c r="D22" s="11"/>
      <c r="E22" s="11"/>
      <c r="F22" s="11"/>
      <c r="G22" s="11"/>
      <c r="H22" s="11"/>
      <c r="I22" s="11"/>
    </row>
    <row r="23" spans="1:11" ht="75" customHeight="1" x14ac:dyDescent="0.25">
      <c r="A23" s="29" t="s">
        <v>33</v>
      </c>
      <c r="B23" s="25"/>
      <c r="C23" s="25"/>
      <c r="D23" s="25"/>
      <c r="E23" s="25"/>
      <c r="F23" s="25"/>
      <c r="G23" s="25"/>
      <c r="H23" s="25"/>
      <c r="I23" s="25"/>
    </row>
    <row r="24" spans="1:11" x14ac:dyDescent="0.25">
      <c r="A24" s="11"/>
      <c r="B24" s="11"/>
      <c r="C24" s="11"/>
      <c r="D24" s="11"/>
      <c r="E24" s="11"/>
      <c r="F24" s="11"/>
      <c r="G24" s="11"/>
      <c r="H24" s="11"/>
      <c r="I24" s="11"/>
    </row>
    <row r="25" spans="1:11" ht="36" customHeight="1" x14ac:dyDescent="0.25">
      <c r="A25" s="32" t="s">
        <v>47</v>
      </c>
      <c r="B25" s="32"/>
      <c r="C25" s="32"/>
      <c r="D25" s="32"/>
      <c r="E25" s="32"/>
      <c r="F25" s="32"/>
      <c r="G25" s="32"/>
      <c r="H25" s="32"/>
      <c r="I25" s="32"/>
      <c r="J25" s="32"/>
      <c r="K25" s="32"/>
    </row>
    <row r="26" spans="1:11" ht="18" x14ac:dyDescent="0.25">
      <c r="A26" s="33" t="s">
        <v>62</v>
      </c>
      <c r="B26" s="33"/>
      <c r="C26" s="33"/>
      <c r="D26" s="33"/>
      <c r="E26" s="33"/>
      <c r="F26" s="33"/>
      <c r="G26" s="33"/>
      <c r="H26" s="33"/>
      <c r="I26" s="33"/>
      <c r="J26" s="33"/>
      <c r="K26" s="33"/>
    </row>
    <row r="27" spans="1:11" x14ac:dyDescent="0.25">
      <c r="A27" s="4"/>
      <c r="B27" s="4"/>
      <c r="C27" s="4"/>
      <c r="D27" s="4"/>
      <c r="E27" s="4"/>
      <c r="F27" s="4"/>
      <c r="G27" s="4"/>
      <c r="H27" s="4"/>
    </row>
    <row r="28" spans="1:11" x14ac:dyDescent="0.25">
      <c r="A28" s="4"/>
      <c r="B28" s="4"/>
      <c r="C28" s="4"/>
      <c r="D28" s="4"/>
      <c r="E28" s="4"/>
      <c r="F28" s="4"/>
      <c r="G28" s="4"/>
      <c r="H28" s="4"/>
    </row>
  </sheetData>
  <mergeCells count="4">
    <mergeCell ref="A23:I23"/>
    <mergeCell ref="A1:I1"/>
    <mergeCell ref="A25:K25"/>
    <mergeCell ref="A26:K26"/>
  </mergeCells>
  <phoneticPr fontId="3" type="noConversion"/>
  <pageMargins left="0.75" right="0"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workbookViewId="0">
      <selection activeCell="E35" sqref="E35"/>
    </sheetView>
  </sheetViews>
  <sheetFormatPr defaultRowHeight="15.75" x14ac:dyDescent="0.25"/>
  <cols>
    <col min="1" max="1" width="20.77734375" customWidth="1"/>
    <col min="2" max="2" width="11.77734375" customWidth="1"/>
    <col min="4" max="4" width="20.77734375" customWidth="1"/>
    <col min="5" max="5" width="11.77734375" customWidth="1"/>
  </cols>
  <sheetData>
    <row r="1" spans="1:9" x14ac:dyDescent="0.25">
      <c r="A1" s="30" t="s">
        <v>48</v>
      </c>
      <c r="B1" s="31"/>
      <c r="C1" s="31"/>
      <c r="D1" s="31"/>
      <c r="E1" s="31"/>
      <c r="F1" s="2"/>
      <c r="G1" s="2"/>
      <c r="H1" s="2"/>
      <c r="I1" s="2"/>
    </row>
    <row r="2" spans="1:9" x14ac:dyDescent="0.25">
      <c r="A2" s="10" t="s">
        <v>35</v>
      </c>
      <c r="B2" s="11"/>
      <c r="C2" s="11"/>
      <c r="D2" s="11"/>
      <c r="E2" s="11"/>
      <c r="F2" s="1"/>
      <c r="G2" s="1"/>
      <c r="H2" s="1"/>
      <c r="I2" s="1"/>
    </row>
    <row r="3" spans="1:9" x14ac:dyDescent="0.25">
      <c r="A3" s="5"/>
      <c r="B3" s="5"/>
      <c r="C3" s="5"/>
      <c r="D3" s="5"/>
      <c r="E3" s="5"/>
    </row>
    <row r="4" spans="1:9" x14ac:dyDescent="0.25">
      <c r="A4" s="30" t="s">
        <v>59</v>
      </c>
      <c r="B4" s="31"/>
      <c r="C4" s="11"/>
      <c r="D4" s="30" t="s">
        <v>60</v>
      </c>
      <c r="E4" s="31"/>
    </row>
    <row r="5" spans="1:9" ht="17.25" x14ac:dyDescent="0.35">
      <c r="A5" s="11" t="s">
        <v>13</v>
      </c>
      <c r="B5" s="21">
        <v>409974.84</v>
      </c>
      <c r="C5" s="11"/>
      <c r="D5" s="11" t="s">
        <v>13</v>
      </c>
      <c r="E5" s="21">
        <v>414450</v>
      </c>
    </row>
    <row r="6" spans="1:9" x14ac:dyDescent="0.25">
      <c r="A6" s="11"/>
      <c r="B6" s="11"/>
      <c r="C6" s="11"/>
      <c r="D6" s="11"/>
      <c r="E6" s="11"/>
    </row>
    <row r="7" spans="1:9" x14ac:dyDescent="0.25">
      <c r="A7" s="11" t="s">
        <v>20</v>
      </c>
      <c r="B7" s="11">
        <v>17240.169999999998</v>
      </c>
      <c r="C7" s="11"/>
      <c r="D7" s="11" t="s">
        <v>20</v>
      </c>
      <c r="E7" s="11">
        <v>19934</v>
      </c>
    </row>
    <row r="8" spans="1:9" x14ac:dyDescent="0.25">
      <c r="A8" s="11" t="s">
        <v>21</v>
      </c>
      <c r="B8" s="11">
        <v>20553.62</v>
      </c>
      <c r="C8" s="11"/>
      <c r="D8" s="11" t="s">
        <v>21</v>
      </c>
      <c r="E8" s="11">
        <v>33058</v>
      </c>
    </row>
    <row r="9" spans="1:9" x14ac:dyDescent="0.25">
      <c r="A9" s="11" t="s">
        <v>22</v>
      </c>
      <c r="B9" s="11">
        <v>16454.53</v>
      </c>
      <c r="C9" s="11"/>
      <c r="D9" s="11" t="s">
        <v>22</v>
      </c>
      <c r="E9" s="11">
        <v>15853</v>
      </c>
    </row>
    <row r="10" spans="1:9" x14ac:dyDescent="0.25">
      <c r="A10" s="11" t="s">
        <v>23</v>
      </c>
      <c r="B10" s="11">
        <v>27887.87</v>
      </c>
      <c r="C10" s="11"/>
      <c r="D10" s="11" t="s">
        <v>23</v>
      </c>
      <c r="E10" s="11">
        <v>29964</v>
      </c>
    </row>
    <row r="11" spans="1:9" x14ac:dyDescent="0.25">
      <c r="A11" s="11" t="s">
        <v>24</v>
      </c>
      <c r="B11" s="11">
        <v>6522.16</v>
      </c>
      <c r="C11" s="11"/>
      <c r="D11" s="11" t="s">
        <v>24</v>
      </c>
      <c r="E11" s="11">
        <v>7008</v>
      </c>
    </row>
    <row r="12" spans="1:9" x14ac:dyDescent="0.25">
      <c r="A12" s="11" t="s">
        <v>25</v>
      </c>
      <c r="B12" s="11">
        <v>1191.8499999999999</v>
      </c>
      <c r="C12" s="11"/>
      <c r="D12" s="11" t="s">
        <v>25</v>
      </c>
      <c r="E12" s="11">
        <v>1008</v>
      </c>
    </row>
    <row r="13" spans="1:9" x14ac:dyDescent="0.25">
      <c r="A13" s="11" t="s">
        <v>26</v>
      </c>
      <c r="B13" s="11">
        <v>31418.77</v>
      </c>
      <c r="C13" s="11"/>
      <c r="D13" s="11" t="s">
        <v>26</v>
      </c>
      <c r="E13" s="11">
        <v>31420</v>
      </c>
    </row>
    <row r="14" spans="1:9" x14ac:dyDescent="0.25">
      <c r="A14" s="11" t="s">
        <v>27</v>
      </c>
      <c r="B14" s="11">
        <v>27267.55</v>
      </c>
      <c r="C14" s="11"/>
      <c r="D14" s="11" t="s">
        <v>27</v>
      </c>
      <c r="E14" s="11">
        <v>28997</v>
      </c>
    </row>
    <row r="15" spans="1:9" x14ac:dyDescent="0.25">
      <c r="A15" s="11" t="s">
        <v>28</v>
      </c>
      <c r="B15" s="11">
        <v>74260.42</v>
      </c>
      <c r="C15" s="11"/>
      <c r="D15" s="11" t="s">
        <v>28</v>
      </c>
      <c r="E15" s="11">
        <v>81735</v>
      </c>
    </row>
    <row r="16" spans="1:9" x14ac:dyDescent="0.25">
      <c r="A16" s="11" t="s">
        <v>29</v>
      </c>
      <c r="B16" s="11">
        <v>994.26</v>
      </c>
      <c r="C16" s="11"/>
      <c r="D16" s="11" t="s">
        <v>29</v>
      </c>
      <c r="E16" s="11">
        <v>1045</v>
      </c>
    </row>
    <row r="17" spans="1:6" ht="17.25" x14ac:dyDescent="0.35">
      <c r="A17" s="11" t="s">
        <v>30</v>
      </c>
      <c r="B17" s="22">
        <v>6656.29</v>
      </c>
      <c r="C17" s="11"/>
      <c r="D17" s="11" t="s">
        <v>30</v>
      </c>
      <c r="E17" s="22">
        <v>10400</v>
      </c>
    </row>
    <row r="18" spans="1:6" ht="17.25" x14ac:dyDescent="0.35">
      <c r="A18" s="11" t="s">
        <v>31</v>
      </c>
      <c r="B18" s="18">
        <f>SUM(B7:B17)</f>
        <v>230447.49000000002</v>
      </c>
      <c r="C18" s="11"/>
      <c r="D18" s="11" t="s">
        <v>31</v>
      </c>
      <c r="E18" s="18">
        <f>SUM(E7:E17)</f>
        <v>260422</v>
      </c>
    </row>
    <row r="19" spans="1:6" x14ac:dyDescent="0.25">
      <c r="A19" s="11"/>
      <c r="B19" s="11"/>
      <c r="C19" s="11"/>
      <c r="D19" s="11"/>
      <c r="E19" s="11"/>
    </row>
    <row r="20" spans="1:6" x14ac:dyDescent="0.25">
      <c r="A20" s="5"/>
      <c r="B20" s="5"/>
      <c r="C20" s="11"/>
      <c r="D20" s="11"/>
      <c r="E20" s="11"/>
    </row>
    <row r="21" spans="1:6" x14ac:dyDescent="0.25">
      <c r="A21" s="5"/>
      <c r="B21" s="5"/>
      <c r="C21" s="11"/>
      <c r="D21" s="11"/>
      <c r="E21" s="11"/>
    </row>
    <row r="22" spans="1:6" ht="18" x14ac:dyDescent="0.25">
      <c r="A22" s="35" t="s">
        <v>45</v>
      </c>
      <c r="B22" s="35"/>
      <c r="C22" s="35"/>
      <c r="D22" s="35"/>
      <c r="E22" s="35"/>
      <c r="F22" s="35"/>
    </row>
    <row r="23" spans="1:6" ht="35.25" customHeight="1" x14ac:dyDescent="0.25">
      <c r="A23" s="34" t="s">
        <v>46</v>
      </c>
      <c r="B23" s="34"/>
      <c r="C23" s="34"/>
      <c r="D23" s="34"/>
      <c r="E23" s="34"/>
      <c r="F23" s="34"/>
    </row>
    <row r="24" spans="1:6" x14ac:dyDescent="0.25">
      <c r="C24" s="1"/>
      <c r="D24" s="1"/>
      <c r="E24" s="1"/>
    </row>
    <row r="25" spans="1:6" x14ac:dyDescent="0.25">
      <c r="C25" s="1"/>
      <c r="D25" s="1"/>
      <c r="E25" s="1"/>
    </row>
    <row r="26" spans="1:6" x14ac:dyDescent="0.25">
      <c r="C26" s="1"/>
      <c r="D26" s="1"/>
      <c r="E26" s="1"/>
    </row>
    <row r="27" spans="1:6" x14ac:dyDescent="0.25">
      <c r="C27" s="1"/>
      <c r="D27" s="1"/>
      <c r="E27" s="1"/>
    </row>
    <row r="28" spans="1:6" x14ac:dyDescent="0.25">
      <c r="C28" s="1"/>
      <c r="D28" s="1"/>
      <c r="E28" s="1"/>
    </row>
    <row r="29" spans="1:6" x14ac:dyDescent="0.25">
      <c r="C29" s="1"/>
      <c r="D29" s="1"/>
      <c r="E29" s="1"/>
    </row>
    <row r="30" spans="1:6" x14ac:dyDescent="0.25">
      <c r="C30" s="1"/>
      <c r="D30" s="1"/>
      <c r="E30" s="1"/>
    </row>
    <row r="31" spans="1:6" x14ac:dyDescent="0.25">
      <c r="C31" s="1"/>
      <c r="D31" s="1"/>
      <c r="E31" s="1"/>
    </row>
    <row r="32" spans="1:6" x14ac:dyDescent="0.25">
      <c r="C32" s="1"/>
      <c r="D32" s="1"/>
      <c r="E32" s="1"/>
    </row>
    <row r="33" spans="3:5" x14ac:dyDescent="0.25">
      <c r="C33" s="1"/>
      <c r="D33" s="1"/>
      <c r="E33" s="1"/>
    </row>
    <row r="34" spans="3:5" x14ac:dyDescent="0.25">
      <c r="C34" s="1"/>
      <c r="D34" s="1"/>
      <c r="E34" s="1"/>
    </row>
  </sheetData>
  <mergeCells count="5">
    <mergeCell ref="A4:B4"/>
    <mergeCell ref="D4:E4"/>
    <mergeCell ref="A1:E1"/>
    <mergeCell ref="A23:F23"/>
    <mergeCell ref="A22:F22"/>
  </mergeCells>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Certification</vt:lpstr>
      <vt:lpstr>Sections I and II</vt:lpstr>
      <vt:lpstr>Section 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2022-12-29T14:44:55Z</dcterms:modified>
</cp:coreProperties>
</file>